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75" yWindow="15" windowWidth="4170" windowHeight="9975" tabRatio="709" activeTab="1"/>
  </bookViews>
  <sheets>
    <sheet name="Aufg. 1" sheetId="1" r:id="rId1"/>
    <sheet name="Aufg. 1 Lösung" sheetId="2" r:id="rId2"/>
    <sheet name="Aufg. 2" sheetId="3" r:id="rId3"/>
    <sheet name="Aufg. 2 Lösung" sheetId="4" r:id="rId4"/>
    <sheet name="Aufg. 3" sheetId="5" r:id="rId5"/>
    <sheet name="Aufg. 3 (Lösung)" sheetId="6" r:id="rId6"/>
    <sheet name="Aufg. 4" sheetId="7" r:id="rId7"/>
    <sheet name="Aufg. 4 Lösung" sheetId="8" r:id="rId8"/>
    <sheet name="Aufgabe BWL" sheetId="9" r:id="rId9"/>
    <sheet name="Aufgabe BWL Lösung" sheetId="10" r:id="rId10"/>
  </sheets>
  <definedNames/>
  <calcPr fullCalcOnLoad="1"/>
</workbook>
</file>

<file path=xl/sharedStrings.xml><?xml version="1.0" encoding="utf-8"?>
<sst xmlns="http://schemas.openxmlformats.org/spreadsheetml/2006/main" count="197" uniqueCount="71">
  <si>
    <t>In die blauen Felder gehören die Lösungsformeln!</t>
  </si>
  <si>
    <t>Aufgabe 1 a</t>
  </si>
  <si>
    <t>MwSt:</t>
  </si>
  <si>
    <t>Leistung:</t>
  </si>
  <si>
    <t>netto:</t>
  </si>
  <si>
    <t>Mehrwertsteuerbetrag:</t>
  </si>
  <si>
    <t>Skill-Card:</t>
  </si>
  <si>
    <t>Zertifikatstest:</t>
  </si>
  <si>
    <t>Diagnosetest:</t>
  </si>
  <si>
    <t>Namensänderung Scill-Card:</t>
  </si>
  <si>
    <t>Aufgabe 1 b</t>
  </si>
  <si>
    <t>In einem Krankenhaus bekommt eine Patientin jeden Tag 185 mg Methodextrat (Mtx) verabreicht.</t>
  </si>
  <si>
    <t xml:space="preserve">Um die Behandlung zu intensivieren, soll die Dosis um 8,7% gesteigert werden. </t>
  </si>
  <si>
    <t>Wie groß ist die neue Dosis? (Wichtig ist nicht nur das Ergebnis, sondern vor allem die Formel!)</t>
  </si>
  <si>
    <t>aktuelle Dosis:</t>
  </si>
  <si>
    <t>Steigerung (in %):</t>
  </si>
  <si>
    <t>Steigerung in mg:</t>
  </si>
  <si>
    <t>neue Dosis:</t>
  </si>
  <si>
    <t>Aufgabe 2 a</t>
  </si>
  <si>
    <t>Gesamtbetrag incl. MwSt.:</t>
  </si>
  <si>
    <t>(möglichst in einer Formel berechnen!)</t>
  </si>
  <si>
    <t>Aufgabe 2 b</t>
  </si>
  <si>
    <t>Die Versicherungssteuer sinkt um 18,3%. Wie hoch ist der neue Haftpflichtversicherungsbeitrag?</t>
  </si>
  <si>
    <t>Senkung der Steuer:</t>
  </si>
  <si>
    <t>jetztiger Betrag:</t>
  </si>
  <si>
    <t>neuer Beitrag:</t>
  </si>
  <si>
    <t>Aufgabe 3 a</t>
  </si>
  <si>
    <t>Weltbevölkerung:</t>
  </si>
  <si>
    <t>Zunahme 2006:</t>
  </si>
  <si>
    <t>Frage: Um wieviel Prozent ist die Bevölkerung gewachsen?</t>
  </si>
  <si>
    <t>Wachstum (%):</t>
  </si>
  <si>
    <t>Aufgabe 3 b</t>
  </si>
  <si>
    <t>Sparbuchstand:</t>
  </si>
  <si>
    <t>Einzahlungen 1996:</t>
  </si>
  <si>
    <t>Um wieviel Prozent hat der Kontostand zugenommen?</t>
  </si>
  <si>
    <t>Zunahme (%):</t>
  </si>
  <si>
    <t>Aufgabe 3 c</t>
  </si>
  <si>
    <t>Kundenzahl:</t>
  </si>
  <si>
    <t>Neukunden 2006:</t>
  </si>
  <si>
    <t xml:space="preserve">  (Hinweis: 2006 sind zudem keine Kunden sind abgewandert!)</t>
  </si>
  <si>
    <t>Frage: Um wieviel Prozent hat der Kundenbestand zugenommen?</t>
  </si>
  <si>
    <t>Kundenzunahme (%):</t>
  </si>
  <si>
    <t>Aufgabe 4 a</t>
  </si>
  <si>
    <t>Zunahme (in Personen):</t>
  </si>
  <si>
    <t>Baumhöhe:</t>
  </si>
  <si>
    <t>Um wieviel Prozent ist der Baum gewachsen?</t>
  </si>
  <si>
    <t>Stand der Hypothek:</t>
  </si>
  <si>
    <t>Frage: Um wieviel Prozent ist die Hypothek gefallen?</t>
  </si>
  <si>
    <t>Hypothekrückgang (%):</t>
  </si>
  <si>
    <t>Mehrwertsteuersatz</t>
  </si>
  <si>
    <t>Preis inklusive Mehrwertsteuer</t>
  </si>
  <si>
    <t>Preis ohne Mehrwertsteuer</t>
  </si>
  <si>
    <t xml:space="preserve">Wichtiger Hinweis: diese Aufgaben sind wichtig, aber auch anspruchsvoller. </t>
  </si>
  <si>
    <t>Daher nicht unterkriegen lassen – hier müssen alle knobeln und nachdenken!</t>
  </si>
  <si>
    <t>Kunde X bekommt bei Ihnen immer 10% Rabatt</t>
  </si>
  <si>
    <t>Rabattsatz</t>
  </si>
  <si>
    <t>Einkaufspreis für Artikel X</t>
  </si>
  <si>
    <t>Frage: Zu welchem Preis muss ich ihm den Artikel X anbieten, dass er seinen Rabatt abziehen kann, und ich trotzdem den Einkaufpreis reingeholt habe?</t>
  </si>
  <si>
    <t>Verkaufspreis</t>
  </si>
  <si>
    <t>Vertreterprovision</t>
  </si>
  <si>
    <t>Vom Verkaufspreis</t>
  </si>
  <si>
    <t>Frage: Für welchen Betrag muss der Artikel X verkauft werden, dass damit der Einkaufspreis und die Vertreterprovision bezahlt werden können?</t>
  </si>
  <si>
    <t>Bei einer Maschinenauslastung von 80% können 2000 Bürostühle im Monat gefertigt werden.</t>
  </si>
  <si>
    <t>Aktuelle Auslastung</t>
  </si>
  <si>
    <t>Produzierte Menge</t>
  </si>
  <si>
    <t>Stück</t>
  </si>
  <si>
    <t>Frage: Mit welcher Auslastung muss ich arbeiten, wenn ich 2200 Stück pro Monat benötige?</t>
  </si>
  <si>
    <t>Produktionsmenge</t>
  </si>
  <si>
    <t>Auslastung</t>
  </si>
  <si>
    <t>Frage: Wie viele Stück kann ich bei einer Auslastung von 100% fertigen?</t>
  </si>
  <si>
    <t>Hinweis: Das Kennwort zum Entsperren der Lösungstabelle bitte beim Lehrer abholen!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</si>
</sst>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</numFmts>
  <fonts count="46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164" fontId="0" fillId="0" borderId="0" xfId="0" applyNumberForma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0" fontId="0" fillId="33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33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1" fillId="34" borderId="0" xfId="0" applyNumberFormat="1" applyFont="1" applyFill="1" applyAlignment="1">
      <alignment horizontal="left" vertical="center"/>
    </xf>
    <xf numFmtId="164" fontId="1" fillId="34" borderId="0" xfId="0" applyNumberFormat="1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Fill="1" applyAlignment="1">
      <alignment/>
    </xf>
    <xf numFmtId="10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33" borderId="0" xfId="0" applyFill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2" sqref="B22:B23"/>
    </sheetView>
  </sheetViews>
  <sheetFormatPr defaultColWidth="11.57421875" defaultRowHeight="12.75"/>
  <cols>
    <col min="1" max="1" width="26.421875" style="0" customWidth="1"/>
    <col min="2" max="2" width="11.57421875" style="0" customWidth="1"/>
    <col min="3" max="3" width="22.00390625" style="0" customWidth="1"/>
  </cols>
  <sheetData>
    <row r="1" spans="1:3" ht="12.75">
      <c r="A1" s="1" t="s">
        <v>0</v>
      </c>
      <c r="B1" s="2"/>
      <c r="C1" s="2"/>
    </row>
    <row r="3" spans="1:3" ht="12.75">
      <c r="A3" s="3" t="s">
        <v>1</v>
      </c>
      <c r="B3" s="4"/>
      <c r="C3" s="4"/>
    </row>
    <row r="4" ht="12.75">
      <c r="F4" s="5"/>
    </row>
    <row r="5" spans="1:6" ht="12.75">
      <c r="A5" t="s">
        <v>2</v>
      </c>
      <c r="B5" s="6">
        <v>0.19</v>
      </c>
      <c r="F5" s="5"/>
    </row>
    <row r="6" ht="12.75">
      <c r="F6" s="5"/>
    </row>
    <row r="7" spans="1:3" ht="12.75">
      <c r="A7" s="7" t="s">
        <v>3</v>
      </c>
      <c r="B7" s="7" t="s">
        <v>4</v>
      </c>
      <c r="C7" s="7" t="s">
        <v>5</v>
      </c>
    </row>
    <row r="8" spans="1:3" ht="12.75">
      <c r="A8" t="s">
        <v>6</v>
      </c>
      <c r="B8" s="8">
        <v>26</v>
      </c>
      <c r="C8" s="9"/>
    </row>
    <row r="9" spans="1:3" ht="12.75">
      <c r="A9" t="s">
        <v>7</v>
      </c>
      <c r="B9" s="8">
        <v>10</v>
      </c>
      <c r="C9" s="9"/>
    </row>
    <row r="10" spans="1:3" ht="12.75">
      <c r="A10" t="s">
        <v>8</v>
      </c>
      <c r="B10" s="8">
        <v>5.5</v>
      </c>
      <c r="C10" s="9"/>
    </row>
    <row r="11" spans="1:3" ht="12.75">
      <c r="A11" t="s">
        <v>9</v>
      </c>
      <c r="B11" s="8">
        <v>9</v>
      </c>
      <c r="C11" s="9"/>
    </row>
    <row r="14" spans="1:3" ht="12.75">
      <c r="A14" s="3" t="s">
        <v>10</v>
      </c>
      <c r="B14" s="3"/>
      <c r="C14" s="3"/>
    </row>
    <row r="16" ht="12.75">
      <c r="A16" t="s">
        <v>11</v>
      </c>
    </row>
    <row r="17" ht="12.75">
      <c r="A17" t="s">
        <v>12</v>
      </c>
    </row>
    <row r="18" ht="12.75">
      <c r="A18" t="s">
        <v>13</v>
      </c>
    </row>
    <row r="20" spans="1:2" ht="12.75">
      <c r="A20" t="s">
        <v>14</v>
      </c>
      <c r="B20">
        <v>185</v>
      </c>
    </row>
    <row r="21" spans="1:2" ht="12.75">
      <c r="A21" t="s">
        <v>15</v>
      </c>
      <c r="B21" s="6">
        <v>0.087</v>
      </c>
    </row>
    <row r="22" spans="1:2" ht="12.75">
      <c r="A22" t="s">
        <v>16</v>
      </c>
      <c r="B22" s="10"/>
    </row>
    <row r="23" spans="1:2" ht="12.75">
      <c r="A23" t="s">
        <v>17</v>
      </c>
      <c r="B23" s="10"/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33" sqref="A33"/>
    </sheetView>
  </sheetViews>
  <sheetFormatPr defaultColWidth="11.57421875" defaultRowHeight="12.75"/>
  <cols>
    <col min="1" max="1" width="29.57421875" style="0" customWidth="1"/>
    <col min="2" max="2" width="17.140625" style="0" customWidth="1"/>
    <col min="3" max="3" width="11.57421875" style="0" customWidth="1"/>
    <col min="4" max="4" width="11.7109375" style="0" bestFit="1" customWidth="1"/>
  </cols>
  <sheetData>
    <row r="1" spans="1:2" ht="12.75">
      <c r="A1" s="20" t="s">
        <v>49</v>
      </c>
      <c r="B1" s="6">
        <v>0.19</v>
      </c>
    </row>
    <row r="3" spans="1:2" ht="15.75" customHeight="1">
      <c r="A3" s="7" t="s">
        <v>50</v>
      </c>
      <c r="B3" s="7" t="s">
        <v>51</v>
      </c>
    </row>
    <row r="4" spans="1:4" ht="12.75">
      <c r="A4" s="21">
        <v>200000</v>
      </c>
      <c r="B4" s="22">
        <f>A4/119*100</f>
        <v>168067.22689075628</v>
      </c>
      <c r="D4" s="8"/>
    </row>
    <row r="5" spans="1:2" ht="12.75">
      <c r="A5" s="21">
        <v>236000</v>
      </c>
      <c r="B5" s="22">
        <f>A5/119*100</f>
        <v>198319.32773109243</v>
      </c>
    </row>
    <row r="6" spans="1:2" ht="12.75">
      <c r="A6" s="21"/>
      <c r="B6" s="23"/>
    </row>
    <row r="7" spans="1:5" ht="12.75">
      <c r="A7" s="1" t="s">
        <v>0</v>
      </c>
      <c r="B7" s="2"/>
      <c r="C7" s="2"/>
      <c r="D7" s="2"/>
      <c r="E7" s="2"/>
    </row>
    <row r="8" spans="1:2" ht="12.75">
      <c r="A8" s="21"/>
      <c r="B8" s="23"/>
    </row>
    <row r="9" spans="1:5" s="28" customFormat="1" ht="16.5" customHeight="1">
      <c r="A9" s="24" t="s">
        <v>52</v>
      </c>
      <c r="B9" s="25"/>
      <c r="C9" s="26"/>
      <c r="D9" s="26"/>
      <c r="E9" s="27"/>
    </row>
    <row r="10" spans="1:5" s="28" customFormat="1" ht="16.5" customHeight="1">
      <c r="A10" s="24" t="s">
        <v>53</v>
      </c>
      <c r="B10" s="25"/>
      <c r="C10" s="26"/>
      <c r="D10" s="26"/>
      <c r="E10" s="27"/>
    </row>
    <row r="12" ht="12.75">
      <c r="A12" s="20" t="s">
        <v>54</v>
      </c>
    </row>
    <row r="14" spans="1:2" ht="12.75">
      <c r="A14" t="s">
        <v>55</v>
      </c>
      <c r="B14" s="29">
        <v>0.1</v>
      </c>
    </row>
    <row r="15" spans="1:2" ht="12.75">
      <c r="A15" t="s">
        <v>56</v>
      </c>
      <c r="B15" s="8">
        <v>100</v>
      </c>
    </row>
    <row r="17" ht="12.75">
      <c r="A17" s="13" t="s">
        <v>57</v>
      </c>
    </row>
    <row r="18" spans="1:2" ht="12.75">
      <c r="A18" t="s">
        <v>58</v>
      </c>
      <c r="B18" s="22">
        <f>B15*100%/(100%-B14)</f>
        <v>111.11111111111111</v>
      </c>
    </row>
    <row r="25" spans="1:3" ht="12.75">
      <c r="A25" s="19" t="s">
        <v>59</v>
      </c>
      <c r="B25" s="30">
        <v>0.05</v>
      </c>
      <c r="C25" s="18" t="s">
        <v>60</v>
      </c>
    </row>
    <row r="26" spans="1:2" ht="12.75">
      <c r="A26" s="15"/>
      <c r="B26" s="18"/>
    </row>
    <row r="27" spans="1:2" ht="12.75">
      <c r="A27" s="31" t="s">
        <v>56</v>
      </c>
      <c r="B27" s="8">
        <v>100</v>
      </c>
    </row>
    <row r="28" spans="1:2" ht="12.75">
      <c r="A28" s="15"/>
      <c r="B28" s="18"/>
    </row>
    <row r="30" ht="12.75">
      <c r="A30" s="13" t="s">
        <v>61</v>
      </c>
    </row>
    <row r="31" spans="1:2" ht="12.75">
      <c r="A31" s="16" t="s">
        <v>58</v>
      </c>
      <c r="B31" s="22">
        <f>B27*100%/(100%-B25)</f>
        <v>105.26315789473685</v>
      </c>
    </row>
    <row r="33" ht="12.75">
      <c r="A33" s="33" t="s">
        <v>70</v>
      </c>
    </row>
    <row r="37" ht="12.75">
      <c r="A37" s="20" t="s">
        <v>62</v>
      </c>
    </row>
    <row r="38" ht="12.75">
      <c r="A38" s="20"/>
    </row>
    <row r="39" spans="1:2" ht="12.75">
      <c r="A39" s="20" t="s">
        <v>63</v>
      </c>
      <c r="B39" s="6">
        <v>0.8</v>
      </c>
    </row>
    <row r="40" spans="1:3" ht="12.75">
      <c r="A40" s="20" t="s">
        <v>64</v>
      </c>
      <c r="B40">
        <v>2000</v>
      </c>
      <c r="C40" t="s">
        <v>65</v>
      </c>
    </row>
    <row r="42" ht="12.75">
      <c r="A42" s="13" t="s">
        <v>66</v>
      </c>
    </row>
    <row r="43" spans="1:3" ht="12.75">
      <c r="A43" s="20" t="s">
        <v>67</v>
      </c>
      <c r="B43">
        <v>2200</v>
      </c>
      <c r="C43" t="s">
        <v>65</v>
      </c>
    </row>
    <row r="44" spans="1:2" ht="12.75">
      <c r="A44" s="20" t="s">
        <v>68</v>
      </c>
      <c r="B44" s="14">
        <f>B39*B43/B40</f>
        <v>0.88</v>
      </c>
    </row>
    <row r="46" ht="12.75">
      <c r="A46" s="13" t="s">
        <v>69</v>
      </c>
    </row>
    <row r="47" spans="1:2" ht="12.75">
      <c r="A47" s="20" t="s">
        <v>68</v>
      </c>
      <c r="B47" s="6">
        <v>1</v>
      </c>
    </row>
    <row r="48" spans="1:3" ht="12.75">
      <c r="A48" s="20" t="s">
        <v>67</v>
      </c>
      <c r="B48" s="32">
        <f>B40*B47/B39</f>
        <v>2500</v>
      </c>
      <c r="C48" t="s">
        <v>65</v>
      </c>
    </row>
  </sheetData>
  <sheetProtection password="CE29" sheet="1" select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26" sqref="A26"/>
    </sheetView>
  </sheetViews>
  <sheetFormatPr defaultColWidth="11.57421875" defaultRowHeight="12.75"/>
  <cols>
    <col min="1" max="1" width="26.421875" style="0" customWidth="1"/>
    <col min="2" max="2" width="11.57421875" style="0" customWidth="1"/>
    <col min="3" max="3" width="22.00390625" style="0" customWidth="1"/>
  </cols>
  <sheetData>
    <row r="1" spans="1:3" ht="12.75">
      <c r="A1" s="1" t="s">
        <v>0</v>
      </c>
      <c r="B1" s="2"/>
      <c r="C1" s="2"/>
    </row>
    <row r="3" spans="1:3" ht="12.75">
      <c r="A3" s="3" t="s">
        <v>1</v>
      </c>
      <c r="B3" s="4"/>
      <c r="C3" s="4"/>
    </row>
    <row r="4" ht="12.75">
      <c r="F4" s="5"/>
    </row>
    <row r="5" spans="1:6" ht="12.75">
      <c r="A5" t="s">
        <v>2</v>
      </c>
      <c r="B5" s="6">
        <v>0.19</v>
      </c>
      <c r="F5" s="5"/>
    </row>
    <row r="6" ht="12.75">
      <c r="F6" s="5"/>
    </row>
    <row r="7" spans="1:3" ht="12.75">
      <c r="A7" s="7" t="s">
        <v>3</v>
      </c>
      <c r="B7" s="7" t="s">
        <v>4</v>
      </c>
      <c r="C7" s="7" t="s">
        <v>5</v>
      </c>
    </row>
    <row r="8" spans="1:3" ht="12.75">
      <c r="A8" t="s">
        <v>6</v>
      </c>
      <c r="B8" s="8">
        <v>26</v>
      </c>
      <c r="C8" s="9">
        <f>B8*$B$5</f>
        <v>4.94</v>
      </c>
    </row>
    <row r="9" spans="1:3" ht="12.75">
      <c r="A9" t="s">
        <v>7</v>
      </c>
      <c r="B9" s="8">
        <v>10</v>
      </c>
      <c r="C9" s="9">
        <f>B9*$B$5</f>
        <v>1.9</v>
      </c>
    </row>
    <row r="10" spans="1:3" ht="12.75">
      <c r="A10" t="s">
        <v>8</v>
      </c>
      <c r="B10" s="8">
        <v>5.5</v>
      </c>
      <c r="C10" s="9">
        <f>B10*$B$5</f>
        <v>1.045</v>
      </c>
    </row>
    <row r="11" spans="1:3" ht="12.75">
      <c r="A11" t="s">
        <v>9</v>
      </c>
      <c r="B11" s="8">
        <v>9</v>
      </c>
      <c r="C11" s="9">
        <f>B11*$B$5</f>
        <v>1.71</v>
      </c>
    </row>
    <row r="14" spans="1:3" ht="12.75">
      <c r="A14" s="3" t="s">
        <v>10</v>
      </c>
      <c r="B14" s="3"/>
      <c r="C14" s="3"/>
    </row>
    <row r="16" ht="12.75">
      <c r="A16" t="s">
        <v>11</v>
      </c>
    </row>
    <row r="17" ht="12.75">
      <c r="A17" t="s">
        <v>12</v>
      </c>
    </row>
    <row r="18" ht="12.75">
      <c r="A18" t="s">
        <v>13</v>
      </c>
    </row>
    <row r="20" spans="1:2" ht="12.75">
      <c r="A20" t="s">
        <v>14</v>
      </c>
      <c r="B20">
        <v>185</v>
      </c>
    </row>
    <row r="21" spans="1:2" ht="12.75">
      <c r="A21" t="s">
        <v>15</v>
      </c>
      <c r="B21" s="6">
        <v>0.087</v>
      </c>
    </row>
    <row r="22" spans="1:2" ht="12.75">
      <c r="A22" t="s">
        <v>16</v>
      </c>
      <c r="B22" s="10">
        <f>B20*B21</f>
        <v>16.095</v>
      </c>
    </row>
    <row r="23" spans="1:2" ht="12.75">
      <c r="A23" t="s">
        <v>17</v>
      </c>
      <c r="B23" s="10">
        <f>B20+B22</f>
        <v>201.095</v>
      </c>
    </row>
    <row r="26" ht="12.75">
      <c r="A26" s="33" t="s">
        <v>70</v>
      </c>
    </row>
  </sheetData>
  <sheetProtection password="CE17" sheet="1" select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20" sqref="B20"/>
    </sheetView>
  </sheetViews>
  <sheetFormatPr defaultColWidth="11.57421875" defaultRowHeight="12.75"/>
  <cols>
    <col min="1" max="1" width="25.00390625" style="0" customWidth="1"/>
    <col min="2" max="2" width="11.57421875" style="0" customWidth="1"/>
    <col min="3" max="3" width="25.00390625" style="0" customWidth="1"/>
  </cols>
  <sheetData>
    <row r="1" spans="1:3" ht="12.75">
      <c r="A1" s="1" t="s">
        <v>0</v>
      </c>
      <c r="B1" s="2"/>
      <c r="C1" s="2"/>
    </row>
    <row r="3" spans="1:3" ht="12.75">
      <c r="A3" s="3" t="s">
        <v>18</v>
      </c>
      <c r="B3" s="3"/>
      <c r="C3" s="3"/>
    </row>
    <row r="5" spans="1:2" ht="12.75">
      <c r="A5" t="s">
        <v>2</v>
      </c>
      <c r="B5" s="6">
        <v>0.19</v>
      </c>
    </row>
    <row r="7" spans="1:3" ht="12.75">
      <c r="A7" s="7" t="s">
        <v>3</v>
      </c>
      <c r="B7" s="7" t="s">
        <v>4</v>
      </c>
      <c r="C7" s="7" t="s">
        <v>19</v>
      </c>
    </row>
    <row r="8" spans="1:4" ht="12.75">
      <c r="A8" t="s">
        <v>6</v>
      </c>
      <c r="B8" s="8">
        <v>26</v>
      </c>
      <c r="C8" s="9"/>
      <c r="D8" t="s">
        <v>20</v>
      </c>
    </row>
    <row r="9" spans="1:3" ht="12.75">
      <c r="A9" t="s">
        <v>7</v>
      </c>
      <c r="B9" s="8">
        <v>10</v>
      </c>
      <c r="C9" s="9"/>
    </row>
    <row r="10" spans="1:3" ht="12.75">
      <c r="A10" t="s">
        <v>8</v>
      </c>
      <c r="B10" s="8">
        <v>5.5</v>
      </c>
      <c r="C10" s="9"/>
    </row>
    <row r="11" spans="1:3" ht="12.75">
      <c r="A11" t="s">
        <v>9</v>
      </c>
      <c r="B11" s="8">
        <v>9</v>
      </c>
      <c r="C11" s="9"/>
    </row>
    <row r="14" spans="1:3" ht="12.75">
      <c r="A14" s="3" t="s">
        <v>21</v>
      </c>
      <c r="B14" s="3"/>
      <c r="C14" s="3"/>
    </row>
    <row r="16" ht="12.75">
      <c r="A16" t="s">
        <v>22</v>
      </c>
    </row>
    <row r="18" spans="1:2" ht="12.75">
      <c r="A18" t="s">
        <v>23</v>
      </c>
      <c r="B18" s="6">
        <v>0.18300000000000002</v>
      </c>
    </row>
    <row r="19" spans="1:2" ht="12.75">
      <c r="A19" t="s">
        <v>24</v>
      </c>
      <c r="B19" s="8">
        <v>78.65</v>
      </c>
    </row>
    <row r="20" spans="1:3" ht="12.75">
      <c r="A20" t="s">
        <v>25</v>
      </c>
      <c r="B20" s="9"/>
      <c r="C20" t="s">
        <v>20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23" sqref="A23"/>
    </sheetView>
  </sheetViews>
  <sheetFormatPr defaultColWidth="11.57421875" defaultRowHeight="12.75"/>
  <cols>
    <col min="1" max="1" width="25.00390625" style="0" customWidth="1"/>
    <col min="2" max="2" width="11.57421875" style="0" customWidth="1"/>
    <col min="3" max="3" width="25.00390625" style="0" customWidth="1"/>
  </cols>
  <sheetData>
    <row r="1" spans="1:3" ht="12.75">
      <c r="A1" s="1" t="s">
        <v>0</v>
      </c>
      <c r="B1" s="2"/>
      <c r="C1" s="2"/>
    </row>
    <row r="3" spans="1:3" ht="12.75">
      <c r="A3" s="3" t="s">
        <v>18</v>
      </c>
      <c r="B3" s="3"/>
      <c r="C3" s="3"/>
    </row>
    <row r="5" spans="1:2" ht="12.75">
      <c r="A5" t="s">
        <v>2</v>
      </c>
      <c r="B5" s="6">
        <v>0.19</v>
      </c>
    </row>
    <row r="7" spans="1:3" ht="12.75">
      <c r="A7" s="7" t="s">
        <v>3</v>
      </c>
      <c r="B7" s="7" t="s">
        <v>4</v>
      </c>
      <c r="C7" s="7" t="s">
        <v>19</v>
      </c>
    </row>
    <row r="8" spans="1:4" ht="12.75">
      <c r="A8" t="s">
        <v>6</v>
      </c>
      <c r="B8" s="8">
        <v>26</v>
      </c>
      <c r="C8" s="9">
        <f>B8+B8*$B$5</f>
        <v>30.94</v>
      </c>
      <c r="D8" t="s">
        <v>20</v>
      </c>
    </row>
    <row r="9" spans="1:3" ht="12.75">
      <c r="A9" t="s">
        <v>7</v>
      </c>
      <c r="B9" s="8">
        <v>10</v>
      </c>
      <c r="C9" s="9">
        <f>B9+B9*$B$5</f>
        <v>11.9</v>
      </c>
    </row>
    <row r="10" spans="1:3" ht="12.75">
      <c r="A10" t="s">
        <v>8</v>
      </c>
      <c r="B10" s="8">
        <v>5.5</v>
      </c>
      <c r="C10" s="9">
        <f>B10+B10*$B$5</f>
        <v>6.545</v>
      </c>
    </row>
    <row r="11" spans="1:3" ht="12.75">
      <c r="A11" t="s">
        <v>9</v>
      </c>
      <c r="B11" s="8">
        <v>9</v>
      </c>
      <c r="C11" s="9">
        <f>B11+B11*$B$5</f>
        <v>10.71</v>
      </c>
    </row>
    <row r="14" spans="1:3" ht="12.75">
      <c r="A14" s="3" t="s">
        <v>21</v>
      </c>
      <c r="B14" s="3"/>
      <c r="C14" s="3"/>
    </row>
    <row r="16" ht="12.75">
      <c r="A16" t="s">
        <v>22</v>
      </c>
    </row>
    <row r="18" spans="1:2" ht="12.75">
      <c r="A18" t="s">
        <v>23</v>
      </c>
      <c r="B18" s="6">
        <v>0.18300000000000002</v>
      </c>
    </row>
    <row r="19" spans="1:2" ht="12.75">
      <c r="A19" t="s">
        <v>24</v>
      </c>
      <c r="B19" s="8">
        <v>78.65</v>
      </c>
    </row>
    <row r="20" spans="1:3" ht="12.75">
      <c r="A20" t="s">
        <v>25</v>
      </c>
      <c r="B20" s="9">
        <f>B19-B19*B18</f>
        <v>64.25705</v>
      </c>
      <c r="C20" t="s">
        <v>20</v>
      </c>
    </row>
    <row r="23" ht="12.75">
      <c r="A23" s="33" t="s">
        <v>70</v>
      </c>
    </row>
  </sheetData>
  <sheetProtection password="CE13" sheet="1" select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30" sqref="B30"/>
    </sheetView>
  </sheetViews>
  <sheetFormatPr defaultColWidth="11.57421875" defaultRowHeight="12.75"/>
  <cols>
    <col min="1" max="1" width="21.8515625" style="0" customWidth="1"/>
    <col min="2" max="2" width="13.140625" style="0" customWidth="1"/>
  </cols>
  <sheetData>
    <row r="1" spans="1:4" ht="12.75">
      <c r="A1" s="1" t="s">
        <v>0</v>
      </c>
      <c r="B1" s="2"/>
      <c r="C1" s="2"/>
      <c r="D1" s="2"/>
    </row>
    <row r="3" spans="1:4" ht="12.75">
      <c r="A3" s="3" t="s">
        <v>26</v>
      </c>
      <c r="B3" s="4"/>
      <c r="C3" s="4"/>
      <c r="D3" s="4"/>
    </row>
    <row r="5" spans="1:2" ht="12.75">
      <c r="A5" s="7" t="s">
        <v>27</v>
      </c>
      <c r="B5" s="11"/>
    </row>
    <row r="6" spans="1:2" ht="12.75">
      <c r="A6">
        <v>2005</v>
      </c>
      <c r="B6" s="12">
        <v>5100000000</v>
      </c>
    </row>
    <row r="7" spans="1:2" ht="12.75">
      <c r="A7" t="s">
        <v>28</v>
      </c>
      <c r="B7" s="12">
        <v>210000000</v>
      </c>
    </row>
    <row r="9" ht="12.75">
      <c r="A9" s="13" t="s">
        <v>29</v>
      </c>
    </row>
    <row r="10" spans="1:2" ht="12.75">
      <c r="A10" t="s">
        <v>30</v>
      </c>
      <c r="B10" s="14"/>
    </row>
    <row r="13" spans="1:4" ht="12.75">
      <c r="A13" s="3" t="s">
        <v>31</v>
      </c>
      <c r="B13" s="4"/>
      <c r="C13" s="4"/>
      <c r="D13" s="4"/>
    </row>
    <row r="15" spans="1:2" ht="12.75">
      <c r="A15" s="7" t="s">
        <v>32</v>
      </c>
      <c r="B15" s="7"/>
    </row>
    <row r="16" spans="1:2" ht="12.75">
      <c r="A16" s="15">
        <v>1995</v>
      </c>
      <c r="B16" s="8">
        <v>4900</v>
      </c>
    </row>
    <row r="17" spans="1:2" ht="12.75">
      <c r="A17" s="15" t="s">
        <v>33</v>
      </c>
      <c r="B17" s="8">
        <v>324</v>
      </c>
    </row>
    <row r="19" ht="12.75">
      <c r="A19" s="13" t="s">
        <v>34</v>
      </c>
    </row>
    <row r="20" spans="1:2" ht="12.75">
      <c r="A20" s="16" t="s">
        <v>35</v>
      </c>
      <c r="B20" s="14"/>
    </row>
    <row r="23" spans="1:4" ht="12.75">
      <c r="A23" s="3" t="s">
        <v>36</v>
      </c>
      <c r="B23" s="4"/>
      <c r="C23" s="4"/>
      <c r="D23" s="4"/>
    </row>
    <row r="25" spans="1:2" ht="12.75">
      <c r="A25" s="7" t="s">
        <v>37</v>
      </c>
      <c r="B25" s="11"/>
    </row>
    <row r="26" spans="1:2" ht="12.75">
      <c r="A26" s="15">
        <v>2005</v>
      </c>
      <c r="B26">
        <v>198</v>
      </c>
    </row>
    <row r="27" spans="1:3" ht="12.75">
      <c r="A27" s="15" t="s">
        <v>38</v>
      </c>
      <c r="B27">
        <v>24</v>
      </c>
      <c r="C27" s="17" t="s">
        <v>39</v>
      </c>
    </row>
    <row r="29" ht="12.75">
      <c r="A29" s="13" t="s">
        <v>40</v>
      </c>
    </row>
    <row r="30" spans="1:2" ht="12.75">
      <c r="A30" t="s">
        <v>41</v>
      </c>
      <c r="B30" s="14"/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32" sqref="A32"/>
    </sheetView>
  </sheetViews>
  <sheetFormatPr defaultColWidth="11.57421875" defaultRowHeight="12.75"/>
  <cols>
    <col min="1" max="1" width="21.8515625" style="0" customWidth="1"/>
    <col min="2" max="2" width="13.140625" style="0" customWidth="1"/>
  </cols>
  <sheetData>
    <row r="1" spans="1:4" ht="12.75">
      <c r="A1" s="1" t="s">
        <v>0</v>
      </c>
      <c r="B1" s="2"/>
      <c r="C1" s="2"/>
      <c r="D1" s="2"/>
    </row>
    <row r="3" spans="1:4" ht="12.75">
      <c r="A3" s="3" t="s">
        <v>26</v>
      </c>
      <c r="B3" s="4"/>
      <c r="C3" s="4"/>
      <c r="D3" s="4"/>
    </row>
    <row r="5" spans="1:2" ht="12.75">
      <c r="A5" s="7" t="s">
        <v>27</v>
      </c>
      <c r="B5" s="11"/>
    </row>
    <row r="6" spans="1:2" ht="12.75">
      <c r="A6">
        <v>2005</v>
      </c>
      <c r="B6" s="12">
        <v>5100000000</v>
      </c>
    </row>
    <row r="7" spans="1:2" ht="12.75">
      <c r="A7" t="s">
        <v>28</v>
      </c>
      <c r="B7" s="12">
        <v>210000000</v>
      </c>
    </row>
    <row r="9" ht="12.75">
      <c r="A9" s="13" t="s">
        <v>29</v>
      </c>
    </row>
    <row r="10" spans="1:2" ht="12.75">
      <c r="A10" t="s">
        <v>30</v>
      </c>
      <c r="B10" s="14">
        <f>B7/B6</f>
        <v>0.041176470588235294</v>
      </c>
    </row>
    <row r="13" spans="1:4" ht="12.75">
      <c r="A13" s="3" t="s">
        <v>31</v>
      </c>
      <c r="B13" s="4"/>
      <c r="C13" s="4"/>
      <c r="D13" s="4"/>
    </row>
    <row r="15" spans="1:2" ht="12.75">
      <c r="A15" s="7" t="s">
        <v>32</v>
      </c>
      <c r="B15" s="7"/>
    </row>
    <row r="16" spans="1:2" ht="12.75">
      <c r="A16" s="15">
        <v>1995</v>
      </c>
      <c r="B16" s="8">
        <v>4900</v>
      </c>
    </row>
    <row r="17" spans="1:2" ht="12.75">
      <c r="A17" s="15" t="s">
        <v>33</v>
      </c>
      <c r="B17" s="8">
        <v>324</v>
      </c>
    </row>
    <row r="19" ht="12.75">
      <c r="A19" s="13" t="s">
        <v>34</v>
      </c>
    </row>
    <row r="20" spans="1:2" ht="12.75">
      <c r="A20" s="16" t="s">
        <v>35</v>
      </c>
      <c r="B20" s="14">
        <f>B17/B16</f>
        <v>0.06612244897959184</v>
      </c>
    </row>
    <row r="23" spans="1:4" ht="12.75">
      <c r="A23" s="3" t="s">
        <v>36</v>
      </c>
      <c r="B23" s="4"/>
      <c r="C23" s="4"/>
      <c r="D23" s="4"/>
    </row>
    <row r="25" spans="1:2" ht="12.75">
      <c r="A25" s="7" t="s">
        <v>37</v>
      </c>
      <c r="B25" s="11"/>
    </row>
    <row r="26" spans="1:2" ht="12.75">
      <c r="A26" s="15">
        <v>2005</v>
      </c>
      <c r="B26">
        <v>198</v>
      </c>
    </row>
    <row r="27" spans="1:3" ht="12.75">
      <c r="A27" s="15" t="s">
        <v>38</v>
      </c>
      <c r="B27">
        <v>24</v>
      </c>
      <c r="C27" s="17" t="s">
        <v>39</v>
      </c>
    </row>
    <row r="29" ht="12.75">
      <c r="A29" s="13" t="s">
        <v>40</v>
      </c>
    </row>
    <row r="30" spans="1:2" ht="12.75">
      <c r="A30" t="s">
        <v>41</v>
      </c>
      <c r="B30" s="14">
        <f>B27/B26</f>
        <v>0.12121212121212122</v>
      </c>
    </row>
    <row r="32" ht="12.75">
      <c r="A32" s="33" t="s">
        <v>70</v>
      </c>
    </row>
  </sheetData>
  <sheetProtection password="CE23" sheet="1" select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31" sqref="B31"/>
    </sheetView>
  </sheetViews>
  <sheetFormatPr defaultColWidth="11.57421875" defaultRowHeight="12.75"/>
  <cols>
    <col min="1" max="1" width="20.140625" style="0" customWidth="1"/>
    <col min="2" max="2" width="16.8515625" style="0" customWidth="1"/>
  </cols>
  <sheetData>
    <row r="1" spans="1:4" ht="12.75">
      <c r="A1" s="1" t="s">
        <v>0</v>
      </c>
      <c r="B1" s="2"/>
      <c r="C1" s="2"/>
      <c r="D1" s="2"/>
    </row>
    <row r="3" spans="1:4" ht="12.75">
      <c r="A3" s="3" t="s">
        <v>42</v>
      </c>
      <c r="B3" s="4"/>
      <c r="C3" s="4"/>
      <c r="D3" s="4"/>
    </row>
    <row r="5" spans="1:2" ht="12.75">
      <c r="A5" s="7" t="s">
        <v>27</v>
      </c>
      <c r="B5" s="11"/>
    </row>
    <row r="6" spans="1:2" ht="12.75">
      <c r="A6">
        <v>2005</v>
      </c>
      <c r="B6" s="12">
        <v>5100000000</v>
      </c>
    </row>
    <row r="7" spans="1:2" ht="12.75">
      <c r="A7">
        <v>2006</v>
      </c>
      <c r="B7" s="12">
        <v>5400000000</v>
      </c>
    </row>
    <row r="9" ht="12.75">
      <c r="A9" s="13" t="s">
        <v>29</v>
      </c>
    </row>
    <row r="10" spans="1:2" ht="12.75">
      <c r="A10" t="s">
        <v>43</v>
      </c>
      <c r="B10" s="12">
        <f>B7-B6</f>
        <v>300000000</v>
      </c>
    </row>
    <row r="11" spans="1:2" ht="12.75">
      <c r="A11" t="s">
        <v>30</v>
      </c>
      <c r="B11" s="14"/>
    </row>
    <row r="14" spans="1:4" ht="12.75">
      <c r="A14" s="3" t="s">
        <v>31</v>
      </c>
      <c r="B14" s="4"/>
      <c r="C14" s="4"/>
      <c r="D14" s="4"/>
    </row>
    <row r="16" spans="1:2" ht="12.75">
      <c r="A16" s="7" t="s">
        <v>44</v>
      </c>
      <c r="B16" s="7"/>
    </row>
    <row r="17" spans="1:2" ht="12.75">
      <c r="A17" s="15">
        <v>1995</v>
      </c>
      <c r="B17" s="18">
        <v>2.1</v>
      </c>
    </row>
    <row r="18" spans="1:2" ht="12.75">
      <c r="A18" s="15">
        <v>2005</v>
      </c>
      <c r="B18" s="18">
        <v>6.98</v>
      </c>
    </row>
    <row r="20" ht="12.75">
      <c r="A20" s="13" t="s">
        <v>45</v>
      </c>
    </row>
    <row r="21" spans="1:3" ht="12.75">
      <c r="A21" s="16" t="s">
        <v>30</v>
      </c>
      <c r="B21" s="14"/>
      <c r="C21" t="s">
        <v>20</v>
      </c>
    </row>
    <row r="24" spans="1:4" ht="12.75">
      <c r="A24" s="3" t="s">
        <v>36</v>
      </c>
      <c r="B24" s="4"/>
      <c r="C24" s="4"/>
      <c r="D24" s="4"/>
    </row>
    <row r="26" spans="1:2" ht="12.75">
      <c r="A26" s="7" t="s">
        <v>46</v>
      </c>
      <c r="B26" s="11"/>
    </row>
    <row r="27" spans="1:2" ht="12.75">
      <c r="A27" s="15">
        <v>2005</v>
      </c>
      <c r="B27" s="8">
        <v>145000</v>
      </c>
    </row>
    <row r="28" spans="1:2" ht="12.75">
      <c r="A28" s="15">
        <v>2006</v>
      </c>
      <c r="B28" s="8">
        <v>136000</v>
      </c>
    </row>
    <row r="30" ht="12.75">
      <c r="A30" s="13" t="s">
        <v>47</v>
      </c>
    </row>
    <row r="31" spans="1:3" ht="12.75">
      <c r="A31" t="s">
        <v>48</v>
      </c>
      <c r="B31" s="14"/>
      <c r="C31" t="s">
        <v>20</v>
      </c>
    </row>
    <row r="34" ht="12.75">
      <c r="C34" s="6"/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33" sqref="A33"/>
    </sheetView>
  </sheetViews>
  <sheetFormatPr defaultColWidth="11.57421875" defaultRowHeight="12.75"/>
  <cols>
    <col min="1" max="1" width="20.140625" style="0" customWidth="1"/>
    <col min="2" max="2" width="16.8515625" style="0" customWidth="1"/>
  </cols>
  <sheetData>
    <row r="1" spans="1:4" ht="12.75">
      <c r="A1" s="1" t="s">
        <v>0</v>
      </c>
      <c r="B1" s="2"/>
      <c r="C1" s="2"/>
      <c r="D1" s="2"/>
    </row>
    <row r="3" spans="1:4" ht="12.75">
      <c r="A3" s="3" t="s">
        <v>42</v>
      </c>
      <c r="B3" s="4"/>
      <c r="C3" s="4"/>
      <c r="D3" s="4"/>
    </row>
    <row r="5" spans="1:2" ht="12.75">
      <c r="A5" s="7" t="s">
        <v>27</v>
      </c>
      <c r="B5" s="11"/>
    </row>
    <row r="6" spans="1:2" ht="12.75">
      <c r="A6">
        <v>2005</v>
      </c>
      <c r="B6" s="12">
        <v>5100000000</v>
      </c>
    </row>
    <row r="7" spans="1:2" ht="12.75">
      <c r="A7">
        <v>2006</v>
      </c>
      <c r="B7" s="12">
        <v>5400000000</v>
      </c>
    </row>
    <row r="9" ht="12.75">
      <c r="A9" s="13" t="s">
        <v>29</v>
      </c>
    </row>
    <row r="10" spans="1:2" ht="12.75">
      <c r="A10" t="s">
        <v>43</v>
      </c>
      <c r="B10" s="12">
        <f>B7-B6</f>
        <v>300000000</v>
      </c>
    </row>
    <row r="11" spans="1:2" ht="12.75">
      <c r="A11" t="s">
        <v>30</v>
      </c>
      <c r="B11" s="14">
        <f>B10/B6</f>
        <v>0.058823529411764705</v>
      </c>
    </row>
    <row r="14" spans="1:4" ht="12.75">
      <c r="A14" s="3" t="s">
        <v>31</v>
      </c>
      <c r="B14" s="4"/>
      <c r="C14" s="4"/>
      <c r="D14" s="4"/>
    </row>
    <row r="16" spans="1:2" ht="12.75">
      <c r="A16" s="7" t="s">
        <v>44</v>
      </c>
      <c r="B16" s="7"/>
    </row>
    <row r="17" spans="1:2" ht="12.75">
      <c r="A17" s="15">
        <v>1995</v>
      </c>
      <c r="B17" s="18">
        <v>2.1</v>
      </c>
    </row>
    <row r="18" spans="1:2" ht="12.75">
      <c r="A18" s="15">
        <v>2005</v>
      </c>
      <c r="B18" s="18">
        <v>6.98</v>
      </c>
    </row>
    <row r="20" ht="12.75">
      <c r="A20" s="13" t="s">
        <v>45</v>
      </c>
    </row>
    <row r="21" spans="1:3" ht="12.75">
      <c r="A21" s="16" t="s">
        <v>30</v>
      </c>
      <c r="B21" s="14">
        <f>(B18-B17)/B17</f>
        <v>2.323809523809524</v>
      </c>
      <c r="C21" t="s">
        <v>20</v>
      </c>
    </row>
    <row r="24" spans="1:4" ht="12.75">
      <c r="A24" s="3" t="s">
        <v>36</v>
      </c>
      <c r="B24" s="4"/>
      <c r="C24" s="4"/>
      <c r="D24" s="4"/>
    </row>
    <row r="26" spans="1:2" ht="12.75">
      <c r="A26" s="7" t="s">
        <v>46</v>
      </c>
      <c r="B26" s="11"/>
    </row>
    <row r="27" spans="1:2" ht="12.75">
      <c r="A27" s="15">
        <v>2005</v>
      </c>
      <c r="B27" s="8">
        <v>145000</v>
      </c>
    </row>
    <row r="28" spans="1:2" ht="12.75">
      <c r="A28" s="15">
        <v>2006</v>
      </c>
      <c r="B28" s="8">
        <v>136000</v>
      </c>
    </row>
    <row r="30" ht="12.75">
      <c r="A30" s="13" t="s">
        <v>47</v>
      </c>
    </row>
    <row r="31" spans="1:3" ht="12.75">
      <c r="A31" t="s">
        <v>48</v>
      </c>
      <c r="B31" s="14">
        <f>(B28-B27)/B27</f>
        <v>-0.06206896551724138</v>
      </c>
      <c r="C31" t="s">
        <v>20</v>
      </c>
    </row>
    <row r="33" ht="12.75">
      <c r="A33" s="33" t="s">
        <v>70</v>
      </c>
    </row>
    <row r="34" ht="12.75">
      <c r="C34" s="6"/>
    </row>
  </sheetData>
  <sheetProtection password="CE0F" sheet="1" select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31" sqref="B31"/>
    </sheetView>
  </sheetViews>
  <sheetFormatPr defaultColWidth="11.57421875" defaultRowHeight="12.75"/>
  <cols>
    <col min="1" max="1" width="29.57421875" style="0" customWidth="1"/>
    <col min="2" max="2" width="17.140625" style="0" customWidth="1"/>
    <col min="3" max="3" width="11.57421875" style="0" customWidth="1"/>
    <col min="4" max="4" width="11.7109375" style="0" bestFit="1" customWidth="1"/>
  </cols>
  <sheetData>
    <row r="1" spans="1:2" ht="12.75">
      <c r="A1" s="20" t="s">
        <v>49</v>
      </c>
      <c r="B1" s="6">
        <v>0.19</v>
      </c>
    </row>
    <row r="3" spans="1:2" ht="15.75" customHeight="1">
      <c r="A3" s="7" t="s">
        <v>50</v>
      </c>
      <c r="B3" s="7" t="s">
        <v>51</v>
      </c>
    </row>
    <row r="4" spans="1:4" ht="12.75">
      <c r="A4" s="21">
        <v>200000</v>
      </c>
      <c r="B4" s="22"/>
      <c r="D4" s="8"/>
    </row>
    <row r="5" spans="1:2" ht="12.75">
      <c r="A5" s="21">
        <v>236000</v>
      </c>
      <c r="B5" s="22"/>
    </row>
    <row r="6" spans="1:2" ht="12.75">
      <c r="A6" s="21"/>
      <c r="B6" s="23"/>
    </row>
    <row r="7" spans="1:5" ht="12.75">
      <c r="A7" s="1" t="s">
        <v>0</v>
      </c>
      <c r="B7" s="2"/>
      <c r="C7" s="2"/>
      <c r="D7" s="2"/>
      <c r="E7" s="2"/>
    </row>
    <row r="8" spans="1:2" ht="12.75">
      <c r="A8" s="21"/>
      <c r="B8" s="23"/>
    </row>
    <row r="9" spans="1:5" s="28" customFormat="1" ht="16.5" customHeight="1">
      <c r="A9" s="24" t="s">
        <v>52</v>
      </c>
      <c r="B9" s="25"/>
      <c r="C9" s="26"/>
      <c r="D9" s="26"/>
      <c r="E9" s="27"/>
    </row>
    <row r="10" spans="1:5" s="28" customFormat="1" ht="16.5" customHeight="1">
      <c r="A10" s="24" t="s">
        <v>53</v>
      </c>
      <c r="B10" s="25"/>
      <c r="C10" s="26"/>
      <c r="D10" s="26"/>
      <c r="E10" s="27"/>
    </row>
    <row r="12" ht="12.75">
      <c r="A12" s="20" t="s">
        <v>54</v>
      </c>
    </row>
    <row r="14" spans="1:2" ht="12.75">
      <c r="A14" t="s">
        <v>55</v>
      </c>
      <c r="B14" s="29">
        <v>0.1</v>
      </c>
    </row>
    <row r="15" spans="1:2" ht="12.75">
      <c r="A15" t="s">
        <v>56</v>
      </c>
      <c r="B15" s="8">
        <v>100</v>
      </c>
    </row>
    <row r="17" ht="12.75">
      <c r="A17" s="13" t="s">
        <v>57</v>
      </c>
    </row>
    <row r="18" spans="1:2" ht="12.75">
      <c r="A18" t="s">
        <v>58</v>
      </c>
      <c r="B18" s="22"/>
    </row>
    <row r="25" spans="1:3" ht="12.75">
      <c r="A25" s="19" t="s">
        <v>59</v>
      </c>
      <c r="B25" s="30">
        <v>0.05</v>
      </c>
      <c r="C25" s="18" t="s">
        <v>60</v>
      </c>
    </row>
    <row r="26" spans="1:2" ht="12.75">
      <c r="A26" s="15"/>
      <c r="B26" s="18"/>
    </row>
    <row r="27" spans="1:2" ht="12.75">
      <c r="A27" s="31" t="s">
        <v>56</v>
      </c>
      <c r="B27" s="8">
        <v>100</v>
      </c>
    </row>
    <row r="28" spans="1:2" ht="12.75">
      <c r="A28" s="15"/>
      <c r="B28" s="18"/>
    </row>
    <row r="30" ht="12.75">
      <c r="A30" s="13" t="s">
        <v>61</v>
      </c>
    </row>
    <row r="31" spans="1:2" ht="12.75">
      <c r="A31" s="16" t="s">
        <v>58</v>
      </c>
      <c r="B31" s="22"/>
    </row>
    <row r="37" ht="12.75">
      <c r="A37" s="20" t="s">
        <v>62</v>
      </c>
    </row>
    <row r="38" ht="12.75">
      <c r="A38" s="20"/>
    </row>
    <row r="39" spans="1:2" ht="12.75">
      <c r="A39" s="20" t="s">
        <v>63</v>
      </c>
      <c r="B39" s="6">
        <v>0.8</v>
      </c>
    </row>
    <row r="40" spans="1:3" ht="12.75">
      <c r="A40" s="20" t="s">
        <v>64</v>
      </c>
      <c r="B40">
        <v>2000</v>
      </c>
      <c r="C40" t="s">
        <v>65</v>
      </c>
    </row>
    <row r="42" ht="12.75">
      <c r="A42" s="13" t="s">
        <v>66</v>
      </c>
    </row>
    <row r="43" spans="1:3" ht="12.75">
      <c r="A43" s="20" t="s">
        <v>67</v>
      </c>
      <c r="B43">
        <v>2200</v>
      </c>
      <c r="C43" t="s">
        <v>65</v>
      </c>
    </row>
    <row r="44" spans="1:2" ht="12.75">
      <c r="A44" s="20" t="s">
        <v>68</v>
      </c>
      <c r="B44" s="14">
        <f>B39*B43/B40</f>
        <v>0.88</v>
      </c>
    </row>
    <row r="46" ht="12.75">
      <c r="A46" s="13" t="s">
        <v>69</v>
      </c>
    </row>
    <row r="47" spans="1:2" ht="12.75">
      <c r="A47" s="20" t="s">
        <v>68</v>
      </c>
      <c r="B47" s="6">
        <v>1</v>
      </c>
    </row>
    <row r="48" spans="1:3" ht="12.75">
      <c r="A48" s="20" t="s">
        <v>67</v>
      </c>
      <c r="B48" s="32">
        <f>B40*B47/B39</f>
        <v>2500</v>
      </c>
      <c r="C48" t="s">
        <v>65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dcterms:modified xsi:type="dcterms:W3CDTF">2012-10-15T07:11:47Z</dcterms:modified>
  <cp:category/>
  <cp:version/>
  <cp:contentType/>
  <cp:contentStatus/>
</cp:coreProperties>
</file>